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Formulaire Frais" sheetId="1" r:id="rId1"/>
    <sheet name="Barème" sheetId="2" r:id="rId2"/>
    <sheet name="xl_DCF_History" sheetId="3" state="veryHidden" r:id="rId3"/>
    <sheet name="Classified as UnClassified" sheetId="4" state="hidden" r:id="rId4"/>
  </sheets>
  <definedNames>
    <definedName name="_xlnm.Print_Area" localSheetId="1">'Barème'!$A$1:$G$50</definedName>
    <definedName name="_xlnm.Print_Area" localSheetId="0">'Formulaire Frais'!$A$1:$S$31</definedName>
  </definedNames>
  <calcPr fullCalcOnLoad="1"/>
</workbook>
</file>

<file path=xl/sharedStrings.xml><?xml version="1.0" encoding="utf-8"?>
<sst xmlns="http://schemas.openxmlformats.org/spreadsheetml/2006/main" count="87" uniqueCount="85">
  <si>
    <t>LES NOTES NON ASSORTIES DE JUSTIFICATIFS ORIGINAUX</t>
  </si>
  <si>
    <t>TRANSPORT</t>
  </si>
  <si>
    <t xml:space="preserve">SNCF     </t>
  </si>
  <si>
    <t xml:space="preserve">AVION   </t>
  </si>
  <si>
    <t>VOITURE</t>
  </si>
  <si>
    <t xml:space="preserve">: indemnité kilomètrique  </t>
  </si>
  <si>
    <t>REPAS</t>
  </si>
  <si>
    <t>HEBERGEMENT</t>
  </si>
  <si>
    <t>conséquence aucun dépassement ne sera pris en compte.</t>
  </si>
  <si>
    <t>Le trésorier adjoint</t>
  </si>
  <si>
    <t>Le trésorier</t>
  </si>
  <si>
    <t>NOM</t>
  </si>
  <si>
    <t>ADRESSE</t>
  </si>
  <si>
    <t>JUSTIFICATIFS   ORIGINAUX   EXIGES</t>
  </si>
  <si>
    <t>CADRE RESERVE A LA COMPTABILITE</t>
  </si>
  <si>
    <t>FRAIS DE VOITURE</t>
  </si>
  <si>
    <t>Péage</t>
  </si>
  <si>
    <t>Parking</t>
  </si>
  <si>
    <t>FRAIS D'HEBERGEMENT</t>
  </si>
  <si>
    <t>Repas</t>
  </si>
  <si>
    <t>Avion</t>
  </si>
  <si>
    <t>VISA</t>
  </si>
  <si>
    <t>TOTAL</t>
  </si>
  <si>
    <t xml:space="preserve">         CADRE RESERVE A LA COMPTABILITE</t>
  </si>
  <si>
    <t>TRESORIER</t>
  </si>
  <si>
    <t>A REGLER</t>
  </si>
  <si>
    <t>V</t>
  </si>
  <si>
    <t>M</t>
  </si>
  <si>
    <t>N</t>
  </si>
  <si>
    <t>Divers</t>
  </si>
  <si>
    <t>(TITRES DE TRANSPORTS) NE SERONT PAS ACCEPTEES</t>
  </si>
  <si>
    <t xml:space="preserve">NOTE DE FRAIS </t>
  </si>
  <si>
    <t>Email</t>
  </si>
  <si>
    <t>kms</t>
  </si>
  <si>
    <t>Prénom</t>
  </si>
  <si>
    <t>kms &gt; 500</t>
  </si>
  <si>
    <t>kms &lt; 500</t>
  </si>
  <si>
    <t>Hôtel</t>
  </si>
  <si>
    <t>les barêmes ci-dessus seront strictement appliqués, en</t>
  </si>
  <si>
    <t>Date &amp; Signature</t>
  </si>
  <si>
    <t>Péage avec ticket</t>
  </si>
  <si>
    <t xml:space="preserve">PEAGE </t>
  </si>
  <si>
    <t xml:space="preserve">: seul les péages avec tickets originaux sont </t>
  </si>
  <si>
    <t xml:space="preserve">  remboursés (fiche détaillée récapitulative télépéage accepté) .</t>
  </si>
  <si>
    <t>SYNDICAT METALLURGIE PROVENCE COTE D'AZUR</t>
  </si>
  <si>
    <t>Téléphone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</si>
  <si>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</si>
  <si>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</si>
  <si>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</si>
  <si>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</si>
  <si>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</si>
  <si>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</si>
  <si>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</si>
  <si>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</si>
  <si>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᥋᥅᥈᥆᥅᥈᥆᥇᥇ᤶᤶ᥇᥋ᥐ᥆᥆ᥦᥣᤶ᤾ᥝᥣᥪ᥁᥈ᥐ᥆᤿</t>
  </si>
  <si>
    <t>ᥩᥪᥲ᥯ᦌ᥻ᦈᦄ᥷ᦋᦂ</t>
  </si>
  <si>
    <t>ᥨᥥᥫ᥆᥉᥇᥎᥌</t>
  </si>
  <si>
    <t>᥉᥄᥈᥄᥇᥄᥆</t>
  </si>
  <si>
    <t>᥊᥈᥎᥏</t>
  </si>
  <si>
    <t>24 Avenue du Prado - 13006 Marseille - Tél. : 04 91 53 55 40  -  Fax :04 91 37 67 93 - secretariat@smpca.fr</t>
  </si>
  <si>
    <r>
      <t xml:space="preserve">Km supplémentaire : </t>
    </r>
    <r>
      <rPr>
        <b/>
        <sz val="12"/>
        <color indexed="10"/>
        <rFont val="Helv"/>
        <family val="0"/>
      </rPr>
      <t>0</t>
    </r>
    <r>
      <rPr>
        <b/>
        <sz val="12"/>
        <rFont val="Helv"/>
        <family val="0"/>
      </rPr>
      <t>.</t>
    </r>
    <r>
      <rPr>
        <b/>
        <sz val="12"/>
        <color indexed="10"/>
        <rFont val="Helv"/>
        <family val="0"/>
      </rPr>
      <t xml:space="preserve">22 </t>
    </r>
    <r>
      <rPr>
        <b/>
        <sz val="12"/>
        <rFont val="Helv"/>
        <family val="0"/>
      </rPr>
      <t>€</t>
    </r>
  </si>
  <si>
    <r>
      <t xml:space="preserve">Jusqu'à 500 km A/R : </t>
    </r>
    <r>
      <rPr>
        <b/>
        <sz val="12"/>
        <color indexed="10"/>
        <rFont val="Helv"/>
        <family val="0"/>
      </rPr>
      <t>0.40</t>
    </r>
    <r>
      <rPr>
        <b/>
        <sz val="12"/>
        <rFont val="Helv"/>
        <family val="0"/>
      </rPr>
      <t xml:space="preserve"> €</t>
    </r>
  </si>
  <si>
    <t>Jérôme Yvernault</t>
  </si>
  <si>
    <t>Jean Marie Roucairol</t>
  </si>
  <si>
    <t xml:space="preserve">Une attestation de présence ou copie de la feuille d'émargement </t>
  </si>
  <si>
    <t>pourra etre demandée.</t>
  </si>
  <si>
    <t>Nous vous encourageons à utiliser les transports collectifs et faire du covoiturage</t>
  </si>
  <si>
    <t>réservation du syndicat, le remboursement sera fait sur justificatif de la mission</t>
  </si>
  <si>
    <t>Lorsque celui-ci s'effectue directement par vos soins, c'est à dire sans</t>
  </si>
  <si>
    <t>réservation du syndicat le remboursement sera fait sur justificatif de la mission</t>
  </si>
  <si>
    <r>
      <t>plafonné à</t>
    </r>
    <r>
      <rPr>
        <b/>
        <sz val="11"/>
        <color indexed="10"/>
        <rFont val="Helv"/>
        <family val="0"/>
      </rPr>
      <t xml:space="preserve"> 72</t>
    </r>
    <r>
      <rPr>
        <b/>
        <sz val="11"/>
        <rFont val="Helv"/>
        <family val="0"/>
      </rPr>
      <t xml:space="preserve"> euros. TTC  petit déjeuner compris.</t>
    </r>
  </si>
  <si>
    <r>
      <t xml:space="preserve">plafonné à </t>
    </r>
    <r>
      <rPr>
        <b/>
        <sz val="11"/>
        <color indexed="10"/>
        <rFont val="Helv"/>
        <family val="0"/>
      </rPr>
      <t>26</t>
    </r>
    <r>
      <rPr>
        <b/>
        <sz val="11"/>
        <rFont val="Helv"/>
        <family val="0"/>
      </rPr>
      <t xml:space="preserve"> euros TTC .</t>
    </r>
  </si>
  <si>
    <t>: au-delà de 500 km , sur demande préalable.</t>
  </si>
  <si>
    <t>: 1ère CLASSE</t>
  </si>
  <si>
    <t>Les dispositions qui suivent n'ont d'autre but que  d'assurer la saine gestion des dépenses des cotisations</t>
  </si>
  <si>
    <t xml:space="preserve"> de nos Adhérents. L'équilibre financier de notre syndicat nécessite de manière permanente la  vigilance de tous.</t>
  </si>
  <si>
    <t>Raison et Lieu du déplacement</t>
  </si>
  <si>
    <t>Repas
26 € maxi</t>
  </si>
  <si>
    <t>Hôtel
72 € maxi</t>
  </si>
  <si>
    <t>Date</t>
  </si>
  <si>
    <t xml:space="preserve">      /                    / 20</t>
  </si>
  <si>
    <t>Train</t>
  </si>
  <si>
    <t>Transports en commun</t>
  </si>
  <si>
    <t>TARIFS APPLICABLES AU</t>
  </si>
  <si>
    <t>Formulaire en vigueur 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</si>
</sst>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General_)"/>
    <numFmt numFmtId="181" formatCode="#,##0.00&quot;F&quot;_);\(#,##0.00&quot;F&quot;\)"/>
    <numFmt numFmtId="182" formatCode="#,##0.00\ [$€-1];[Red]\-#,##0.00\ [$€-1]"/>
    <numFmt numFmtId="183" formatCode="_-* #,##0.00\ [$€-1]_-;\-* #,##0.00\ [$€-1]_-;_-* &quot;-&quot;??\ [$€-1]_-"/>
    <numFmt numFmtId="184" formatCode="[$-40C]d\-mmm\-yy;@"/>
    <numFmt numFmtId="185" formatCode="#,##0.00\ _€"/>
    <numFmt numFmtId="186" formatCode="#,##0.00\ &quot;€&quot;"/>
    <numFmt numFmtId="187" formatCode="#,##0.00\ _F"/>
    <numFmt numFmtId="188" formatCode="[$-40C]dddd\ d\ mmmm\ yyyy"/>
    <numFmt numFmtId="189" formatCode="dd/mm/yy;@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sz val="10"/>
      <name val="Helv"/>
      <family val="0"/>
    </font>
    <font>
      <b/>
      <sz val="16"/>
      <name val="Helv"/>
      <family val="0"/>
    </font>
    <font>
      <sz val="16"/>
      <name val="Arial"/>
      <family val="0"/>
    </font>
    <font>
      <b/>
      <u val="single"/>
      <sz val="12"/>
      <name val="Helv"/>
      <family val="0"/>
    </font>
    <font>
      <sz val="16"/>
      <color indexed="9"/>
      <name val="Helv"/>
      <family val="0"/>
    </font>
    <font>
      <b/>
      <sz val="16"/>
      <color indexed="9"/>
      <name val="Helv"/>
      <family val="0"/>
    </font>
    <font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Helv"/>
      <family val="0"/>
    </font>
    <font>
      <i/>
      <sz val="10"/>
      <name val="Brush Script MT"/>
      <family val="4"/>
    </font>
    <font>
      <b/>
      <i/>
      <sz val="12"/>
      <name val="Brush Script MT"/>
      <family val="4"/>
    </font>
    <font>
      <sz val="14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0"/>
    </font>
    <font>
      <b/>
      <sz val="16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sz val="18"/>
      <color indexed="1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1"/>
      <color indexed="10"/>
      <name val="Helv"/>
      <family val="0"/>
    </font>
    <font>
      <b/>
      <sz val="12"/>
      <color indexed="10"/>
      <name val="Helv"/>
      <family val="0"/>
    </font>
    <font>
      <sz val="10"/>
      <color indexed="10"/>
      <name val="Arial"/>
      <family val="0"/>
    </font>
    <font>
      <sz val="12"/>
      <name val="Helv"/>
      <family val="0"/>
    </font>
    <font>
      <sz val="16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7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7" fillId="33" borderId="19" xfId="0" applyFont="1" applyFill="1" applyBorder="1" applyAlignment="1">
      <alignment horizontal="centerContinuous"/>
    </xf>
    <xf numFmtId="0" fontId="7" fillId="33" borderId="2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 applyProtection="1" quotePrefix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Continuous"/>
    </xf>
    <xf numFmtId="0" fontId="13" fillId="0" borderId="0" xfId="0" applyFont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33" borderId="19" xfId="0" applyFill="1" applyBorder="1" applyAlignment="1">
      <alignment horizontal="centerContinuous"/>
    </xf>
    <xf numFmtId="0" fontId="7" fillId="33" borderId="22" xfId="0" applyFont="1" applyFill="1" applyBorder="1" applyAlignment="1" applyProtection="1">
      <alignment horizontal="centerContinuous"/>
      <protection/>
    </xf>
    <xf numFmtId="0" fontId="7" fillId="33" borderId="23" xfId="0" applyFont="1" applyFill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7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25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2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8" fillId="0" borderId="0" xfId="0" applyFont="1" applyAlignment="1">
      <alignment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left" vertical="center"/>
    </xf>
    <xf numFmtId="0" fontId="0" fillId="35" borderId="35" xfId="0" applyFont="1" applyFill="1" applyBorder="1" applyAlignment="1">
      <alignment/>
    </xf>
    <xf numFmtId="0" fontId="27" fillId="35" borderId="17" xfId="0" applyFont="1" applyFill="1" applyBorder="1" applyAlignment="1">
      <alignment horizontal="right"/>
    </xf>
    <xf numFmtId="0" fontId="12" fillId="35" borderId="18" xfId="0" applyFont="1" applyFill="1" applyBorder="1" applyAlignment="1">
      <alignment horizontal="centerContinuous"/>
    </xf>
    <xf numFmtId="0" fontId="27" fillId="35" borderId="35" xfId="0" applyFont="1" applyFill="1" applyBorder="1" applyAlignment="1" applyProtection="1" quotePrefix="1">
      <alignment horizontal="centerContinuous"/>
      <protection/>
    </xf>
    <xf numFmtId="0" fontId="0" fillId="35" borderId="18" xfId="0" applyFont="1" applyFill="1" applyBorder="1" applyAlignment="1">
      <alignment horizontal="centerContinuous"/>
    </xf>
    <xf numFmtId="0" fontId="27" fillId="35" borderId="36" xfId="0" applyFont="1" applyFill="1" applyBorder="1" applyAlignment="1" applyProtection="1" quotePrefix="1">
      <alignment horizontal="centerContinuous"/>
      <protection/>
    </xf>
    <xf numFmtId="0" fontId="27" fillId="35" borderId="19" xfId="0" applyFont="1" applyFill="1" applyBorder="1" applyAlignment="1" applyProtection="1">
      <alignment horizontal="centerContinuous"/>
      <protection/>
    </xf>
    <xf numFmtId="0" fontId="27" fillId="35" borderId="20" xfId="0" applyFont="1" applyFill="1" applyBorder="1" applyAlignment="1">
      <alignment horizontal="centerContinuous"/>
    </xf>
    <xf numFmtId="0" fontId="0" fillId="35" borderId="20" xfId="0" applyFont="1" applyFill="1" applyBorder="1" applyAlignment="1">
      <alignment horizontal="centerContinuous"/>
    </xf>
    <xf numFmtId="0" fontId="0" fillId="36" borderId="35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1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 horizontal="left"/>
      <protection/>
    </xf>
    <xf numFmtId="186" fontId="0" fillId="36" borderId="37" xfId="0" applyNumberFormat="1" applyFill="1" applyBorder="1" applyAlignment="1">
      <alignment/>
    </xf>
    <xf numFmtId="0" fontId="0" fillId="37" borderId="38" xfId="0" applyFill="1" applyBorder="1" applyAlignment="1">
      <alignment/>
    </xf>
    <xf numFmtId="186" fontId="0" fillId="37" borderId="39" xfId="0" applyNumberFormat="1" applyFill="1" applyBorder="1" applyAlignment="1" applyProtection="1">
      <alignment/>
      <protection/>
    </xf>
    <xf numFmtId="186" fontId="0" fillId="37" borderId="40" xfId="0" applyNumberFormat="1" applyFill="1" applyBorder="1" applyAlignment="1">
      <alignment/>
    </xf>
    <xf numFmtId="0" fontId="33" fillId="36" borderId="0" xfId="0" applyFont="1" applyFill="1" applyAlignment="1">
      <alignment/>
    </xf>
    <xf numFmtId="0" fontId="33" fillId="36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 vertical="center"/>
    </xf>
    <xf numFmtId="7" fontId="22" fillId="36" borderId="21" xfId="46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37" fillId="33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39" fillId="33" borderId="41" xfId="0" applyFont="1" applyFill="1" applyBorder="1" applyAlignment="1" applyProtection="1">
      <alignment horizontal="centerContinuous"/>
      <protection/>
    </xf>
    <xf numFmtId="0" fontId="8" fillId="33" borderId="13" xfId="0" applyFont="1" applyFill="1" applyBorder="1" applyAlignment="1">
      <alignment horizontal="centerContinuous"/>
    </xf>
    <xf numFmtId="0" fontId="8" fillId="33" borderId="42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39" fillId="33" borderId="34" xfId="0" applyFont="1" applyFill="1" applyBorder="1" applyAlignment="1" applyProtection="1">
      <alignment horizontal="centerContinuous"/>
      <protection/>
    </xf>
    <xf numFmtId="0" fontId="8" fillId="33" borderId="15" xfId="0" applyFont="1" applyFill="1" applyBorder="1" applyAlignment="1">
      <alignment horizontal="centerContinuous"/>
    </xf>
    <xf numFmtId="0" fontId="8" fillId="33" borderId="43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left" vertical="center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40" fillId="0" borderId="0" xfId="0" applyFont="1" applyAlignment="1" applyProtection="1" quotePrefix="1">
      <alignment horizontal="left"/>
      <protection/>
    </xf>
    <xf numFmtId="0" fontId="0" fillId="0" borderId="3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6" fontId="34" fillId="0" borderId="35" xfId="0" applyNumberFormat="1" applyFont="1" applyFill="1" applyBorder="1" applyAlignment="1">
      <alignment horizontal="right" vertical="center"/>
    </xf>
    <xf numFmtId="186" fontId="34" fillId="0" borderId="18" xfId="0" applyNumberFormat="1" applyFont="1" applyFill="1" applyBorder="1" applyAlignment="1">
      <alignment horizontal="right" vertical="center"/>
    </xf>
    <xf numFmtId="186" fontId="34" fillId="0" borderId="25" xfId="0" applyNumberFormat="1" applyFont="1" applyFill="1" applyBorder="1" applyAlignment="1">
      <alignment horizontal="right" vertical="center"/>
    </xf>
    <xf numFmtId="186" fontId="34" fillId="0" borderId="37" xfId="0" applyNumberFormat="1" applyFont="1" applyFill="1" applyBorder="1" applyAlignment="1">
      <alignment horizontal="right" vertical="center"/>
    </xf>
    <xf numFmtId="186" fontId="34" fillId="0" borderId="36" xfId="0" applyNumberFormat="1" applyFont="1" applyFill="1" applyBorder="1" applyAlignment="1">
      <alignment horizontal="right" vertical="center"/>
    </xf>
    <xf numFmtId="186" fontId="34" fillId="0" borderId="20" xfId="0" applyNumberFormat="1" applyFont="1" applyFill="1" applyBorder="1" applyAlignment="1">
      <alignment horizontal="right" vertical="center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1" fillId="38" borderId="61" xfId="0" applyFont="1" applyFill="1" applyBorder="1" applyAlignment="1" applyProtection="1">
      <alignment horizontal="center" vertical="center"/>
      <protection/>
    </xf>
    <xf numFmtId="0" fontId="1" fillId="38" borderId="24" xfId="0" applyFont="1" applyFill="1" applyBorder="1" applyAlignment="1" applyProtection="1">
      <alignment horizontal="center" vertical="center"/>
      <protection/>
    </xf>
    <xf numFmtId="0" fontId="1" fillId="38" borderId="62" xfId="0" applyFont="1" applyFill="1" applyBorder="1" applyAlignment="1" applyProtection="1">
      <alignment horizontal="center" vertical="center"/>
      <protection/>
    </xf>
    <xf numFmtId="0" fontId="1" fillId="38" borderId="63" xfId="0" applyFont="1" applyFill="1" applyBorder="1" applyAlignment="1" applyProtection="1">
      <alignment horizontal="center" vertical="center"/>
      <protection/>
    </xf>
    <xf numFmtId="0" fontId="1" fillId="38" borderId="29" xfId="0" applyFont="1" applyFill="1" applyBorder="1" applyAlignment="1" applyProtection="1">
      <alignment horizontal="center" vertical="center"/>
      <protection/>
    </xf>
    <xf numFmtId="0" fontId="1" fillId="38" borderId="64" xfId="0" applyFont="1" applyFill="1" applyBorder="1" applyAlignment="1" applyProtection="1">
      <alignment horizontal="center" vertical="center"/>
      <protection/>
    </xf>
    <xf numFmtId="189" fontId="40" fillId="0" borderId="65" xfId="0" applyNumberFormat="1" applyFont="1" applyBorder="1" applyAlignment="1" applyProtection="1">
      <alignment horizontal="center" vertical="center" wrapText="1"/>
      <protection locked="0"/>
    </xf>
    <xf numFmtId="189" fontId="40" fillId="0" borderId="66" xfId="0" applyNumberFormat="1" applyFont="1" applyBorder="1" applyAlignment="1" applyProtection="1">
      <alignment horizontal="center" vertical="center" wrapText="1"/>
      <protection locked="0"/>
    </xf>
    <xf numFmtId="189" fontId="40" fillId="0" borderId="66" xfId="0" applyNumberFormat="1" applyFont="1" applyBorder="1" applyAlignment="1">
      <alignment horizontal="center" vertical="center" wrapText="1"/>
    </xf>
    <xf numFmtId="189" fontId="40" fillId="0" borderId="67" xfId="0" applyNumberFormat="1" applyFont="1" applyBorder="1" applyAlignment="1">
      <alignment horizontal="center" vertical="center" wrapText="1"/>
    </xf>
    <xf numFmtId="0" fontId="40" fillId="0" borderId="35" xfId="0" applyFont="1" applyBorder="1" applyAlignment="1" applyProtection="1">
      <alignment horizontal="center" vertical="center" wrapText="1"/>
      <protection/>
    </xf>
    <xf numFmtId="0" fontId="40" fillId="0" borderId="68" xfId="0" applyFont="1" applyBorder="1" applyAlignment="1" applyProtection="1">
      <alignment horizontal="center" vertical="center" wrapText="1"/>
      <protection/>
    </xf>
    <xf numFmtId="0" fontId="40" fillId="0" borderId="25" xfId="0" applyFont="1" applyBorder="1" applyAlignment="1" applyProtection="1">
      <alignment horizontal="center" vertical="center" wrapText="1"/>
      <protection/>
    </xf>
    <xf numFmtId="0" fontId="40" fillId="0" borderId="69" xfId="0" applyFont="1" applyBorder="1" applyAlignment="1" applyProtection="1">
      <alignment horizontal="center"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0" fontId="40" fillId="0" borderId="71" xfId="0" applyFont="1" applyBorder="1" applyAlignment="1" applyProtection="1">
      <alignment horizontal="center" vertical="center" wrapText="1"/>
      <protection/>
    </xf>
    <xf numFmtId="186" fontId="12" fillId="0" borderId="72" xfId="0" applyNumberFormat="1" applyFont="1" applyBorder="1" applyAlignment="1" applyProtection="1">
      <alignment horizontal="center" vertical="center"/>
      <protection locked="0"/>
    </xf>
    <xf numFmtId="186" fontId="12" fillId="0" borderId="73" xfId="0" applyNumberFormat="1" applyFont="1" applyBorder="1" applyAlignment="1" applyProtection="1">
      <alignment horizontal="center" vertical="center"/>
      <protection locked="0"/>
    </xf>
    <xf numFmtId="186" fontId="12" fillId="0" borderId="25" xfId="0" applyNumberFormat="1" applyFont="1" applyBorder="1" applyAlignment="1" applyProtection="1">
      <alignment horizontal="center" vertical="center"/>
      <protection locked="0"/>
    </xf>
    <xf numFmtId="186" fontId="12" fillId="0" borderId="69" xfId="0" applyNumberFormat="1" applyFont="1" applyBorder="1" applyAlignment="1" applyProtection="1">
      <alignment horizontal="center" vertical="center"/>
      <protection locked="0"/>
    </xf>
    <xf numFmtId="186" fontId="12" fillId="0" borderId="74" xfId="0" applyNumberFormat="1" applyFont="1" applyBorder="1" applyAlignment="1" applyProtection="1">
      <alignment horizontal="center" vertical="center"/>
      <protection locked="0"/>
    </xf>
    <xf numFmtId="186" fontId="12" fillId="0" borderId="75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6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4" fillId="0" borderId="77" xfId="0" applyFont="1" applyBorder="1" applyAlignment="1" applyProtection="1">
      <alignment horizontal="center" vertical="center" wrapText="1"/>
      <protection locked="0"/>
    </xf>
    <xf numFmtId="0" fontId="34" fillId="0" borderId="78" xfId="0" applyFont="1" applyBorder="1" applyAlignment="1" applyProtection="1">
      <alignment horizontal="center" vertical="center" wrapText="1"/>
      <protection locked="0"/>
    </xf>
    <xf numFmtId="0" fontId="34" fillId="0" borderId="79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center" vertical="center" wrapText="1"/>
      <protection locked="0"/>
    </xf>
    <xf numFmtId="0" fontId="40" fillId="0" borderId="79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186" fontId="12" fillId="0" borderId="81" xfId="0" applyNumberFormat="1" applyFont="1" applyBorder="1" applyAlignment="1" applyProtection="1">
      <alignment horizontal="center" vertical="center"/>
      <protection locked="0"/>
    </xf>
    <xf numFmtId="186" fontId="12" fillId="0" borderId="82" xfId="0" applyNumberFormat="1" applyFont="1" applyBorder="1" applyAlignment="1" applyProtection="1">
      <alignment horizontal="center" vertical="center"/>
      <protection locked="0"/>
    </xf>
    <xf numFmtId="186" fontId="12" fillId="0" borderId="82" xfId="0" applyNumberFormat="1" applyFont="1" applyBorder="1" applyAlignment="1">
      <alignment horizontal="center" vertical="center"/>
    </xf>
    <xf numFmtId="186" fontId="12" fillId="0" borderId="83" xfId="0" applyNumberFormat="1" applyFont="1" applyBorder="1" applyAlignment="1">
      <alignment horizontal="center" vertical="center"/>
    </xf>
    <xf numFmtId="3" fontId="12" fillId="0" borderId="84" xfId="0" applyNumberFormat="1" applyFont="1" applyBorder="1" applyAlignment="1" applyProtection="1">
      <alignment horizontal="center" vertical="center"/>
      <protection locked="0"/>
    </xf>
    <xf numFmtId="3" fontId="12" fillId="0" borderId="85" xfId="0" applyNumberFormat="1" applyFont="1" applyBorder="1" applyAlignment="1" applyProtection="1">
      <alignment horizontal="center" vertical="center"/>
      <protection locked="0"/>
    </xf>
    <xf numFmtId="3" fontId="12" fillId="0" borderId="85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0" fontId="40" fillId="0" borderId="87" xfId="0" applyFont="1" applyBorder="1" applyAlignment="1" applyProtection="1">
      <alignment horizontal="center" vertical="center" wrapText="1"/>
      <protection/>
    </xf>
    <xf numFmtId="0" fontId="40" fillId="0" borderId="82" xfId="0" applyFont="1" applyBorder="1" applyAlignment="1" applyProtection="1">
      <alignment horizontal="center" vertical="center" wrapText="1"/>
      <protection/>
    </xf>
    <xf numFmtId="0" fontId="40" fillId="0" borderId="88" xfId="0" applyFont="1" applyBorder="1" applyAlignment="1" applyProtection="1">
      <alignment horizontal="center" vertical="center" wrapText="1"/>
      <protection/>
    </xf>
    <xf numFmtId="0" fontId="40" fillId="0" borderId="87" xfId="0" applyFont="1" applyBorder="1" applyAlignment="1" applyProtection="1">
      <alignment horizontal="center" vertical="center"/>
      <protection/>
    </xf>
    <xf numFmtId="0" fontId="40" fillId="0" borderId="82" xfId="0" applyFont="1" applyBorder="1" applyAlignment="1" applyProtection="1">
      <alignment horizontal="center" vertical="center"/>
      <protection/>
    </xf>
    <xf numFmtId="0" fontId="40" fillId="0" borderId="88" xfId="0" applyFont="1" applyBorder="1" applyAlignment="1" applyProtection="1">
      <alignment horizontal="center" vertical="center"/>
      <protection/>
    </xf>
    <xf numFmtId="0" fontId="40" fillId="0" borderId="89" xfId="0" applyFont="1" applyBorder="1" applyAlignment="1" applyProtection="1">
      <alignment horizontal="center" vertical="center"/>
      <protection/>
    </xf>
    <xf numFmtId="0" fontId="40" fillId="0" borderId="85" xfId="0" applyFont="1" applyBorder="1" applyAlignment="1" applyProtection="1">
      <alignment horizontal="center" vertical="center"/>
      <protection/>
    </xf>
    <xf numFmtId="0" fontId="40" fillId="0" borderId="90" xfId="0" applyFont="1" applyBorder="1" applyAlignment="1" applyProtection="1">
      <alignment horizontal="center" vertical="center"/>
      <protection/>
    </xf>
    <xf numFmtId="0" fontId="31" fillId="38" borderId="35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40" fillId="0" borderId="94" xfId="0" applyFont="1" applyBorder="1" applyAlignment="1" applyProtection="1">
      <alignment horizontal="center" vertical="center" wrapText="1"/>
      <protection/>
    </xf>
    <xf numFmtId="0" fontId="40" fillId="0" borderId="66" xfId="0" applyFont="1" applyBorder="1" applyAlignment="1" applyProtection="1">
      <alignment horizontal="center" vertical="center" wrapText="1"/>
      <protection/>
    </xf>
    <xf numFmtId="0" fontId="40" fillId="0" borderId="95" xfId="0" applyFont="1" applyBorder="1" applyAlignment="1" applyProtection="1">
      <alignment horizontal="center" vertical="center" wrapText="1"/>
      <protection/>
    </xf>
    <xf numFmtId="0" fontId="34" fillId="0" borderId="96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0" fontId="34" fillId="0" borderId="79" xfId="0" applyFont="1" applyBorder="1" applyAlignment="1" applyProtection="1">
      <alignment horizontal="center" vertical="center" wrapText="1"/>
      <protection/>
    </xf>
    <xf numFmtId="0" fontId="34" fillId="0" borderId="37" xfId="0" applyFont="1" applyBorder="1" applyAlignment="1" applyProtection="1">
      <alignment horizontal="center" vertical="center" wrapText="1"/>
      <protection/>
    </xf>
    <xf numFmtId="0" fontId="34" fillId="0" borderId="97" xfId="0" applyFont="1" applyBorder="1" applyAlignment="1" applyProtection="1">
      <alignment horizontal="center" vertical="center" wrapText="1"/>
      <protection/>
    </xf>
    <xf numFmtId="0" fontId="34" fillId="0" borderId="98" xfId="0" applyFont="1" applyBorder="1" applyAlignment="1" applyProtection="1">
      <alignment horizontal="center" vertical="center" wrapText="1"/>
      <protection/>
    </xf>
    <xf numFmtId="0" fontId="40" fillId="0" borderId="8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12" fillId="0" borderId="99" xfId="0" applyFont="1" applyBorder="1" applyAlignment="1" applyProtection="1">
      <alignment horizontal="left" vertical="center"/>
      <protection locked="0"/>
    </xf>
    <xf numFmtId="0" fontId="12" fillId="0" borderId="100" xfId="0" applyFont="1" applyBorder="1" applyAlignment="1" applyProtection="1">
      <alignment horizontal="left" vertical="center"/>
      <protection locked="0"/>
    </xf>
    <xf numFmtId="0" fontId="12" fillId="0" borderId="101" xfId="0" applyFont="1" applyBorder="1" applyAlignment="1" applyProtection="1">
      <alignment horizontal="left" vertical="center"/>
      <protection locked="0"/>
    </xf>
    <xf numFmtId="0" fontId="12" fillId="0" borderId="102" xfId="0" applyFont="1" applyBorder="1" applyAlignment="1" applyProtection="1">
      <alignment horizontal="left" vertical="center"/>
      <protection locked="0"/>
    </xf>
    <xf numFmtId="0" fontId="12" fillId="0" borderId="103" xfId="0" applyFont="1" applyBorder="1" applyAlignment="1" applyProtection="1">
      <alignment horizontal="left" vertical="center"/>
      <protection locked="0"/>
    </xf>
    <xf numFmtId="0" fontId="12" fillId="0" borderId="104" xfId="0" applyFont="1" applyBorder="1" applyAlignment="1" applyProtection="1">
      <alignment horizontal="left" vertical="center"/>
      <protection locked="0"/>
    </xf>
    <xf numFmtId="0" fontId="26" fillId="39" borderId="0" xfId="0" applyFont="1" applyFill="1" applyBorder="1" applyAlignment="1" applyProtection="1">
      <alignment horizontal="left" vertical="center"/>
      <protection/>
    </xf>
    <xf numFmtId="0" fontId="12" fillId="0" borderId="91" xfId="0" applyFont="1" applyBorder="1" applyAlignment="1">
      <alignment horizontal="left" vertical="center"/>
    </xf>
    <xf numFmtId="0" fontId="12" fillId="0" borderId="105" xfId="0" applyFont="1" applyBorder="1" applyAlignment="1">
      <alignment horizontal="left" vertical="center"/>
    </xf>
    <xf numFmtId="49" fontId="12" fillId="0" borderId="106" xfId="44" applyNumberFormat="1" applyFont="1" applyBorder="1" applyAlignment="1" applyProtection="1">
      <alignment horizontal="left" vertical="center"/>
      <protection locked="0"/>
    </xf>
    <xf numFmtId="49" fontId="12" fillId="0" borderId="92" xfId="44" applyNumberFormat="1" applyFont="1" applyBorder="1" applyAlignment="1" applyProtection="1">
      <alignment horizontal="left" vertical="center"/>
      <protection locked="0"/>
    </xf>
    <xf numFmtId="49" fontId="12" fillId="0" borderId="107" xfId="44" applyNumberFormat="1" applyFont="1" applyBorder="1" applyAlignment="1" applyProtection="1">
      <alignment horizontal="left" vertical="center"/>
      <protection locked="0"/>
    </xf>
    <xf numFmtId="0" fontId="23" fillId="0" borderId="106" xfId="54" applyBorder="1" applyAlignment="1" applyProtection="1">
      <alignment horizontal="left" vertical="center"/>
      <protection locked="0"/>
    </xf>
    <xf numFmtId="0" fontId="29" fillId="0" borderId="92" xfId="0" applyFont="1" applyBorder="1" applyAlignment="1" applyProtection="1">
      <alignment horizontal="left" vertical="center"/>
      <protection locked="0"/>
    </xf>
    <xf numFmtId="0" fontId="29" fillId="0" borderId="93" xfId="0" applyFont="1" applyBorder="1" applyAlignment="1" applyProtection="1">
      <alignment horizontal="left" vertical="center"/>
      <protection locked="0"/>
    </xf>
    <xf numFmtId="0" fontId="30" fillId="0" borderId="91" xfId="0" applyFont="1" applyFill="1" applyBorder="1" applyAlignment="1" applyProtection="1">
      <alignment horizontal="left" vertical="center"/>
      <protection/>
    </xf>
    <xf numFmtId="0" fontId="30" fillId="0" borderId="92" xfId="0" applyFont="1" applyFill="1" applyBorder="1" applyAlignment="1" applyProtection="1">
      <alignment horizontal="left" vertical="center"/>
      <protection/>
    </xf>
    <xf numFmtId="0" fontId="30" fillId="0" borderId="93" xfId="0" applyFont="1" applyFill="1" applyBorder="1" applyAlignment="1" applyProtection="1">
      <alignment horizontal="left" vertical="center"/>
      <protection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26" fillId="39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12" fillId="0" borderId="91" xfId="0" applyFont="1" applyBorder="1" applyAlignment="1" applyProtection="1" quotePrefix="1">
      <alignment horizontal="left" vertical="center"/>
      <protection/>
    </xf>
    <xf numFmtId="0" fontId="12" fillId="0" borderId="105" xfId="0" applyFont="1" applyBorder="1" applyAlignment="1" applyProtection="1" quotePrefix="1">
      <alignment horizontal="left" vertical="center"/>
      <protection/>
    </xf>
    <xf numFmtId="0" fontId="28" fillId="0" borderId="106" xfId="0" applyFont="1" applyBorder="1" applyAlignment="1" applyProtection="1">
      <alignment horizontal="left" vertical="center"/>
      <protection locked="0"/>
    </xf>
    <xf numFmtId="0" fontId="28" fillId="0" borderId="92" xfId="0" applyFont="1" applyBorder="1" applyAlignment="1" applyProtection="1">
      <alignment horizontal="left" vertical="center"/>
      <protection locked="0"/>
    </xf>
    <xf numFmtId="0" fontId="28" fillId="0" borderId="107" xfId="0" applyFont="1" applyBorder="1" applyAlignment="1" applyProtection="1">
      <alignment horizontal="left" vertical="center"/>
      <protection locked="0"/>
    </xf>
    <xf numFmtId="0" fontId="28" fillId="0" borderId="93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11" fillId="34" borderId="0" xfId="0" applyFont="1" applyFill="1" applyBorder="1" applyAlignment="1" applyProtection="1" quotePrefix="1">
      <alignment horizontal="left"/>
      <protection/>
    </xf>
    <xf numFmtId="14" fontId="1" fillId="0" borderId="0" xfId="0" applyNumberFormat="1" applyFont="1" applyAlignment="1">
      <alignment vertical="center"/>
    </xf>
    <xf numFmtId="14" fontId="10" fillId="34" borderId="0" xfId="0" applyNumberFormat="1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47625</xdr:rowOff>
    </xdr:from>
    <xdr:to>
      <xdr:col>1</xdr:col>
      <xdr:colOff>285750</xdr:colOff>
      <xdr:row>4</xdr:row>
      <xdr:rowOff>0</xdr:rowOff>
    </xdr:to>
    <xdr:pic>
      <xdr:nvPicPr>
        <xdr:cNvPr id="1" name="Picture 1" descr="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showGridLines="0" tabSelected="1" zoomScale="75" zoomScaleNormal="75" workbookViewId="0" topLeftCell="A1">
      <selection activeCell="C8" sqref="C8"/>
    </sheetView>
  </sheetViews>
  <sheetFormatPr defaultColWidth="11.421875" defaultRowHeight="12.75"/>
  <cols>
    <col min="1" max="1" width="13.421875" style="0" customWidth="1"/>
    <col min="2" max="2" width="11.140625" style="0" customWidth="1"/>
    <col min="3" max="3" width="21.140625" style="0" customWidth="1"/>
    <col min="4" max="4" width="5.8515625" style="0" customWidth="1"/>
    <col min="5" max="5" width="9.8515625" style="0" customWidth="1"/>
    <col min="6" max="6" width="13.8515625" style="0" customWidth="1"/>
    <col min="7" max="7" width="11.140625" style="0" customWidth="1"/>
    <col min="8" max="8" width="9.57421875" style="0" customWidth="1"/>
    <col min="9" max="9" width="11.57421875" style="0" customWidth="1"/>
    <col min="10" max="10" width="8.8515625" style="0" customWidth="1"/>
    <col min="11" max="11" width="11.140625" style="0" customWidth="1"/>
    <col min="12" max="12" width="9.421875" style="0" customWidth="1"/>
    <col min="13" max="13" width="14.00390625" style="0" customWidth="1"/>
    <col min="14" max="14" width="2.7109375" style="0" customWidth="1"/>
    <col min="15" max="15" width="2.8515625" style="0" customWidth="1"/>
    <col min="16" max="16" width="8.57421875" style="0" customWidth="1"/>
    <col min="17" max="17" width="6.00390625" style="0" customWidth="1"/>
    <col min="18" max="18" width="7.57421875" style="0" customWidth="1"/>
    <col min="19" max="19" width="10.00390625" style="0" customWidth="1"/>
  </cols>
  <sheetData>
    <row r="1" ht="11.25" customHeight="1" thickBot="1"/>
    <row r="2" spans="3:18" s="55" customFormat="1" ht="27" thickBot="1">
      <c r="C2" s="242" t="s">
        <v>44</v>
      </c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5">
        <v>2013</v>
      </c>
      <c r="O2" s="246"/>
      <c r="P2" s="247"/>
      <c r="Q2" s="248"/>
      <c r="R2" s="248"/>
    </row>
    <row r="4" ht="14.25">
      <c r="C4" s="124" t="s">
        <v>59</v>
      </c>
    </row>
    <row r="5" ht="13.5" thickBot="1"/>
    <row r="6" spans="1:21" s="55" customFormat="1" ht="39.75" customHeight="1" thickBot="1">
      <c r="A6" s="249" t="s">
        <v>31</v>
      </c>
      <c r="B6" s="249"/>
      <c r="C6" s="249"/>
      <c r="D6" s="249"/>
      <c r="E6" s="250" t="s">
        <v>11</v>
      </c>
      <c r="F6" s="251"/>
      <c r="G6" s="252"/>
      <c r="H6" s="253"/>
      <c r="I6" s="253"/>
      <c r="J6" s="253"/>
      <c r="K6" s="253"/>
      <c r="L6" s="254"/>
      <c r="M6" s="70" t="s">
        <v>34</v>
      </c>
      <c r="N6" s="252"/>
      <c r="O6" s="253"/>
      <c r="P6" s="253"/>
      <c r="Q6" s="253"/>
      <c r="R6" s="253"/>
      <c r="S6" s="255"/>
      <c r="U6" s="56"/>
    </row>
    <row r="7" spans="1:19" s="55" customFormat="1" ht="30" customHeight="1">
      <c r="A7" s="103" t="s">
        <v>84</v>
      </c>
      <c r="B7" s="103"/>
      <c r="C7" s="259">
        <v>41275</v>
      </c>
      <c r="E7" s="59" t="s">
        <v>12</v>
      </c>
      <c r="F7" s="60"/>
      <c r="G7" s="227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9"/>
    </row>
    <row r="8" spans="2:19" s="55" customFormat="1" ht="32.25" customHeight="1" thickBot="1">
      <c r="B8" s="78"/>
      <c r="E8" s="61"/>
      <c r="F8" s="62"/>
      <c r="G8" s="23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s="58" customFormat="1" ht="18" customHeight="1" thickBot="1">
      <c r="A9" s="57"/>
      <c r="B9" s="233"/>
      <c r="C9" s="233"/>
      <c r="E9" s="234" t="s">
        <v>45</v>
      </c>
      <c r="F9" s="235"/>
      <c r="G9" s="236"/>
      <c r="H9" s="237"/>
      <c r="I9" s="237"/>
      <c r="J9" s="237"/>
      <c r="K9" s="237"/>
      <c r="L9" s="238"/>
      <c r="M9" s="70" t="s">
        <v>32</v>
      </c>
      <c r="N9" s="239"/>
      <c r="O9" s="240"/>
      <c r="P9" s="240"/>
      <c r="Q9" s="240"/>
      <c r="R9" s="240"/>
      <c r="S9" s="241"/>
    </row>
    <row r="10" spans="1:19" ht="0.75" customHeight="1" hidden="1">
      <c r="A10" s="7"/>
      <c r="B10" s="46"/>
      <c r="C10" s="7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</row>
    <row r="11" spans="1:3" ht="22.5" customHeight="1" thickBot="1">
      <c r="A11" s="105"/>
      <c r="B11" s="47"/>
      <c r="C11" s="47"/>
    </row>
    <row r="12" spans="1:22" s="43" customFormat="1" ht="27.75" customHeight="1" thickBot="1">
      <c r="A12" s="48"/>
      <c r="B12" s="49"/>
      <c r="C12" s="50"/>
      <c r="D12" s="209" t="s">
        <v>13</v>
      </c>
      <c r="E12" s="210"/>
      <c r="F12" s="210"/>
      <c r="G12" s="210"/>
      <c r="H12" s="210"/>
      <c r="I12" s="210"/>
      <c r="J12" s="210"/>
      <c r="K12" s="210"/>
      <c r="L12" s="210"/>
      <c r="M12" s="211"/>
      <c r="N12" s="44"/>
      <c r="O12" s="212" t="s">
        <v>14</v>
      </c>
      <c r="P12" s="213"/>
      <c r="Q12" s="213"/>
      <c r="R12" s="213"/>
      <c r="S12" s="214"/>
      <c r="V12" s="45"/>
    </row>
    <row r="13" spans="1:19" ht="12.75" customHeight="1">
      <c r="A13" s="215" t="s">
        <v>79</v>
      </c>
      <c r="B13" s="218" t="s">
        <v>76</v>
      </c>
      <c r="C13" s="219"/>
      <c r="D13" s="167" t="s">
        <v>77</v>
      </c>
      <c r="E13" s="168"/>
      <c r="F13" s="200" t="s">
        <v>78</v>
      </c>
      <c r="G13" s="224" t="s">
        <v>20</v>
      </c>
      <c r="H13" s="203" t="s">
        <v>81</v>
      </c>
      <c r="I13" s="200" t="s">
        <v>82</v>
      </c>
      <c r="J13" s="200" t="s">
        <v>40</v>
      </c>
      <c r="K13" s="203" t="s">
        <v>17</v>
      </c>
      <c r="L13" s="203" t="s">
        <v>29</v>
      </c>
      <c r="M13" s="206" t="s">
        <v>33</v>
      </c>
      <c r="O13" s="88"/>
      <c r="P13" s="89"/>
      <c r="Q13" s="89"/>
      <c r="R13" s="89"/>
      <c r="S13" s="90"/>
    </row>
    <row r="14" spans="1:19" ht="12.75">
      <c r="A14" s="216"/>
      <c r="B14" s="220"/>
      <c r="C14" s="221"/>
      <c r="D14" s="169"/>
      <c r="E14" s="170"/>
      <c r="F14" s="201"/>
      <c r="G14" s="225"/>
      <c r="H14" s="204"/>
      <c r="I14" s="201"/>
      <c r="J14" s="201"/>
      <c r="K14" s="204"/>
      <c r="L14" s="204"/>
      <c r="M14" s="207"/>
      <c r="O14" s="91"/>
      <c r="P14" s="92" t="s">
        <v>15</v>
      </c>
      <c r="Q14" s="93"/>
      <c r="R14" s="93"/>
      <c r="S14" s="94"/>
    </row>
    <row r="15" spans="1:19" ht="12.75">
      <c r="A15" s="216"/>
      <c r="B15" s="220"/>
      <c r="C15" s="221"/>
      <c r="D15" s="169"/>
      <c r="E15" s="170"/>
      <c r="F15" s="201"/>
      <c r="G15" s="225"/>
      <c r="H15" s="204"/>
      <c r="I15" s="201"/>
      <c r="J15" s="201"/>
      <c r="K15" s="204"/>
      <c r="L15" s="204"/>
      <c r="M15" s="207"/>
      <c r="O15" s="91"/>
      <c r="P15" s="92"/>
      <c r="Q15" s="95"/>
      <c r="R15" s="101"/>
      <c r="S15" s="94"/>
    </row>
    <row r="16" spans="1:19" ht="13.5" thickBot="1">
      <c r="A16" s="217"/>
      <c r="B16" s="222"/>
      <c r="C16" s="223"/>
      <c r="D16" s="171"/>
      <c r="E16" s="172"/>
      <c r="F16" s="202"/>
      <c r="G16" s="226"/>
      <c r="H16" s="205"/>
      <c r="I16" s="202"/>
      <c r="J16" s="202"/>
      <c r="K16" s="205"/>
      <c r="L16" s="205"/>
      <c r="M16" s="208"/>
      <c r="O16" s="91"/>
      <c r="P16" s="102" t="s">
        <v>36</v>
      </c>
      <c r="Q16" s="98">
        <f>N17+N20+N23</f>
        <v>0</v>
      </c>
      <c r="R16" s="104">
        <v>0.4</v>
      </c>
      <c r="S16" s="99">
        <f>+R16*Q16</f>
        <v>0</v>
      </c>
    </row>
    <row r="17" spans="1:19" ht="13.5" customHeight="1">
      <c r="A17" s="163"/>
      <c r="B17" s="184"/>
      <c r="C17" s="185"/>
      <c r="D17" s="173"/>
      <c r="E17" s="174"/>
      <c r="F17" s="192"/>
      <c r="G17" s="192"/>
      <c r="H17" s="192"/>
      <c r="I17" s="192"/>
      <c r="J17" s="192"/>
      <c r="K17" s="192"/>
      <c r="L17" s="192"/>
      <c r="M17" s="196"/>
      <c r="N17" s="67">
        <f>IF(M17&lt;=500,M17,500)</f>
        <v>0</v>
      </c>
      <c r="O17" s="91"/>
      <c r="P17" s="102" t="s">
        <v>35</v>
      </c>
      <c r="Q17" s="98">
        <f>N18+N21+N24</f>
        <v>0</v>
      </c>
      <c r="R17" s="104">
        <v>0.22</v>
      </c>
      <c r="S17" s="99">
        <f>+R17*Q17</f>
        <v>0</v>
      </c>
    </row>
    <row r="18" spans="1:19" ht="13.5" customHeight="1">
      <c r="A18" s="164"/>
      <c r="B18" s="186"/>
      <c r="C18" s="187"/>
      <c r="D18" s="175"/>
      <c r="E18" s="176"/>
      <c r="F18" s="193"/>
      <c r="G18" s="193"/>
      <c r="H18" s="193"/>
      <c r="I18" s="193"/>
      <c r="J18" s="193"/>
      <c r="K18" s="193"/>
      <c r="L18" s="193"/>
      <c r="M18" s="197"/>
      <c r="N18" s="67">
        <f>IF(M17&lt;=500,0,M17-500)</f>
        <v>0</v>
      </c>
      <c r="O18" s="91"/>
      <c r="P18" s="96" t="s">
        <v>16</v>
      </c>
      <c r="Q18" s="93"/>
      <c r="R18" s="93"/>
      <c r="S18" s="99">
        <f>SUM(J17:J25)</f>
        <v>0</v>
      </c>
    </row>
    <row r="19" spans="1:19" ht="13.5" customHeight="1">
      <c r="A19" s="164"/>
      <c r="B19" s="186"/>
      <c r="C19" s="187"/>
      <c r="D19" s="175"/>
      <c r="E19" s="176"/>
      <c r="F19" s="193"/>
      <c r="G19" s="193"/>
      <c r="H19" s="193"/>
      <c r="I19" s="193"/>
      <c r="J19" s="193"/>
      <c r="K19" s="193"/>
      <c r="L19" s="193"/>
      <c r="M19" s="197"/>
      <c r="N19" s="67"/>
      <c r="O19" s="91"/>
      <c r="P19" s="96" t="s">
        <v>17</v>
      </c>
      <c r="Q19" s="93"/>
      <c r="R19" s="93"/>
      <c r="S19" s="100">
        <f>SUM(K17:K25)</f>
        <v>0</v>
      </c>
    </row>
    <row r="20" spans="1:19" ht="13.5" customHeight="1">
      <c r="A20" s="165"/>
      <c r="B20" s="188"/>
      <c r="C20" s="189"/>
      <c r="D20" s="175"/>
      <c r="E20" s="176"/>
      <c r="F20" s="194"/>
      <c r="G20" s="194"/>
      <c r="H20" s="194"/>
      <c r="I20" s="194"/>
      <c r="J20" s="194"/>
      <c r="K20" s="194"/>
      <c r="L20" s="194"/>
      <c r="M20" s="198"/>
      <c r="N20" s="67">
        <f>IF(M20&lt;=500,M20,500)</f>
        <v>0</v>
      </c>
      <c r="O20" s="91"/>
      <c r="P20" s="93"/>
      <c r="Q20" s="93"/>
      <c r="R20" s="93"/>
      <c r="S20" s="97"/>
    </row>
    <row r="21" spans="1:19" ht="13.5" customHeight="1">
      <c r="A21" s="165"/>
      <c r="B21" s="188"/>
      <c r="C21" s="189"/>
      <c r="D21" s="175"/>
      <c r="E21" s="176"/>
      <c r="F21" s="194"/>
      <c r="G21" s="194"/>
      <c r="H21" s="194"/>
      <c r="I21" s="194"/>
      <c r="J21" s="194"/>
      <c r="K21" s="194"/>
      <c r="L21" s="194"/>
      <c r="M21" s="198"/>
      <c r="N21" s="67">
        <f>IF(M20&lt;=500,0,M20-500)</f>
        <v>0</v>
      </c>
      <c r="O21" s="91"/>
      <c r="P21" s="92" t="s">
        <v>18</v>
      </c>
      <c r="Q21" s="93"/>
      <c r="R21" s="93"/>
      <c r="S21" s="97"/>
    </row>
    <row r="22" spans="1:19" ht="13.5" customHeight="1">
      <c r="A22" s="165"/>
      <c r="B22" s="188"/>
      <c r="C22" s="189"/>
      <c r="D22" s="175"/>
      <c r="E22" s="176"/>
      <c r="F22" s="194"/>
      <c r="G22" s="194"/>
      <c r="H22" s="194"/>
      <c r="I22" s="194"/>
      <c r="J22" s="194"/>
      <c r="K22" s="194"/>
      <c r="L22" s="194"/>
      <c r="M22" s="198"/>
      <c r="N22" s="67"/>
      <c r="O22" s="91"/>
      <c r="P22" s="93"/>
      <c r="Q22" s="93"/>
      <c r="R22" s="93"/>
      <c r="S22" s="97"/>
    </row>
    <row r="23" spans="1:19" ht="13.5" customHeight="1">
      <c r="A23" s="165"/>
      <c r="B23" s="188"/>
      <c r="C23" s="189"/>
      <c r="D23" s="175"/>
      <c r="E23" s="176"/>
      <c r="F23" s="194"/>
      <c r="G23" s="194"/>
      <c r="H23" s="194"/>
      <c r="I23" s="194"/>
      <c r="J23" s="194"/>
      <c r="K23" s="194"/>
      <c r="L23" s="194"/>
      <c r="M23" s="198"/>
      <c r="N23" s="67">
        <f>IF(M23&lt;=500,M23,500)</f>
        <v>0</v>
      </c>
      <c r="O23" s="91"/>
      <c r="P23" s="96" t="s">
        <v>19</v>
      </c>
      <c r="Q23" s="93"/>
      <c r="R23" s="93"/>
      <c r="S23" s="100">
        <f>+SUM(D17:D25)+SUM(E17:E25)</f>
        <v>0</v>
      </c>
    </row>
    <row r="24" spans="1:19" ht="13.5" customHeight="1">
      <c r="A24" s="165"/>
      <c r="B24" s="188"/>
      <c r="C24" s="189"/>
      <c r="D24" s="175"/>
      <c r="E24" s="176"/>
      <c r="F24" s="194"/>
      <c r="G24" s="194"/>
      <c r="H24" s="194"/>
      <c r="I24" s="194"/>
      <c r="J24" s="194"/>
      <c r="K24" s="194"/>
      <c r="L24" s="194"/>
      <c r="M24" s="198"/>
      <c r="N24" s="67">
        <f>IF(M23&lt;=500,0,M23-500)</f>
        <v>0</v>
      </c>
      <c r="O24" s="91"/>
      <c r="P24" s="96" t="s">
        <v>37</v>
      </c>
      <c r="Q24" s="93"/>
      <c r="R24" s="93"/>
      <c r="S24" s="100">
        <f>SUM(F17:F25)</f>
        <v>0</v>
      </c>
    </row>
    <row r="25" spans="1:19" ht="13.5" customHeight="1" thickBot="1">
      <c r="A25" s="166"/>
      <c r="B25" s="190"/>
      <c r="C25" s="191"/>
      <c r="D25" s="177"/>
      <c r="E25" s="178"/>
      <c r="F25" s="195"/>
      <c r="G25" s="195"/>
      <c r="H25" s="195"/>
      <c r="I25" s="195"/>
      <c r="J25" s="195"/>
      <c r="K25" s="195"/>
      <c r="L25" s="195"/>
      <c r="M25" s="199"/>
      <c r="N25" s="67"/>
      <c r="O25" s="91"/>
      <c r="P25" s="93"/>
      <c r="Q25" s="93"/>
      <c r="R25" s="93"/>
      <c r="S25" s="97"/>
    </row>
    <row r="26" spans="5:19" s="63" customFormat="1" ht="16.5" thickBot="1">
      <c r="E26" s="66"/>
      <c r="G26" s="66"/>
      <c r="J26" s="66"/>
      <c r="K26" s="66"/>
      <c r="L26" s="66"/>
      <c r="O26" s="79"/>
      <c r="P26" s="80" t="s">
        <v>21</v>
      </c>
      <c r="Q26" s="81"/>
      <c r="R26" s="82" t="s">
        <v>22</v>
      </c>
      <c r="S26" s="83"/>
    </row>
    <row r="27" spans="1:19" s="63" customFormat="1" ht="17.25" thickBot="1" thickTop="1">
      <c r="A27" s="71"/>
      <c r="B27" s="182" t="s">
        <v>39</v>
      </c>
      <c r="C27" s="183"/>
      <c r="E27" s="157" t="s">
        <v>23</v>
      </c>
      <c r="F27" s="158"/>
      <c r="G27" s="158"/>
      <c r="H27" s="158"/>
      <c r="I27" s="158"/>
      <c r="J27" s="158"/>
      <c r="K27" s="158"/>
      <c r="L27" s="158"/>
      <c r="M27" s="159"/>
      <c r="N27" s="64"/>
      <c r="O27" s="84" t="s">
        <v>24</v>
      </c>
      <c r="P27" s="85"/>
      <c r="Q27" s="86"/>
      <c r="R27" s="84" t="s">
        <v>25</v>
      </c>
      <c r="S27" s="87"/>
    </row>
    <row r="28" spans="1:19" s="63" customFormat="1" ht="15" customHeight="1" thickBot="1">
      <c r="A28" s="71"/>
      <c r="B28" s="179" t="s">
        <v>80</v>
      </c>
      <c r="C28" s="180"/>
      <c r="E28" s="160"/>
      <c r="F28" s="161"/>
      <c r="G28" s="161"/>
      <c r="H28" s="161"/>
      <c r="I28" s="161"/>
      <c r="J28" s="161"/>
      <c r="K28" s="161"/>
      <c r="L28" s="161"/>
      <c r="M28" s="162"/>
      <c r="N28" s="64"/>
      <c r="O28" s="125"/>
      <c r="P28" s="126"/>
      <c r="Q28" s="127"/>
      <c r="R28" s="134">
        <f>SUM(S16:S25)+SUM(G17:I25)+L17</f>
        <v>0</v>
      </c>
      <c r="S28" s="135"/>
    </row>
    <row r="29" spans="1:19" s="63" customFormat="1" ht="13.5" customHeight="1" thickTop="1">
      <c r="A29" s="71"/>
      <c r="B29" s="74"/>
      <c r="C29" s="75"/>
      <c r="E29" s="68"/>
      <c r="F29" s="140" t="s">
        <v>26</v>
      </c>
      <c r="G29" s="141"/>
      <c r="H29" s="142"/>
      <c r="I29" s="143"/>
      <c r="J29" s="144"/>
      <c r="K29" s="142"/>
      <c r="L29" s="143"/>
      <c r="M29" s="145"/>
      <c r="N29" s="64"/>
      <c r="O29" s="128"/>
      <c r="P29" s="129"/>
      <c r="Q29" s="130"/>
      <c r="R29" s="136"/>
      <c r="S29" s="137"/>
    </row>
    <row r="30" spans="1:19" s="63" customFormat="1" ht="12.75" customHeight="1">
      <c r="A30" s="71"/>
      <c r="B30" s="72"/>
      <c r="C30" s="73"/>
      <c r="E30" s="68"/>
      <c r="F30" s="146" t="s">
        <v>27</v>
      </c>
      <c r="G30" s="147"/>
      <c r="H30" s="148"/>
      <c r="I30" s="149"/>
      <c r="J30" s="150"/>
      <c r="K30" s="148"/>
      <c r="L30" s="149"/>
      <c r="M30" s="151"/>
      <c r="N30" s="64"/>
      <c r="O30" s="128"/>
      <c r="P30" s="129"/>
      <c r="Q30" s="130"/>
      <c r="R30" s="136"/>
      <c r="S30" s="137"/>
    </row>
    <row r="31" spans="1:19" s="63" customFormat="1" ht="13.5" customHeight="1" thickBot="1">
      <c r="A31" s="71"/>
      <c r="B31" s="76"/>
      <c r="C31" s="77"/>
      <c r="E31" s="69"/>
      <c r="F31" s="152" t="s">
        <v>28</v>
      </c>
      <c r="G31" s="153"/>
      <c r="H31" s="154"/>
      <c r="I31" s="155"/>
      <c r="J31" s="181"/>
      <c r="K31" s="154"/>
      <c r="L31" s="155"/>
      <c r="M31" s="156"/>
      <c r="N31" s="65"/>
      <c r="O31" s="131"/>
      <c r="P31" s="132"/>
      <c r="Q31" s="133"/>
      <c r="R31" s="138"/>
      <c r="S31" s="139"/>
    </row>
    <row r="32" spans="1:12" ht="13.5" thickTop="1">
      <c r="A32" s="11"/>
      <c r="B32" s="11"/>
      <c r="C32" s="11"/>
      <c r="I32" s="52"/>
      <c r="L32" s="52"/>
    </row>
  </sheetData>
  <sheetProtection/>
  <mergeCells count="51">
    <mergeCell ref="C2:M2"/>
    <mergeCell ref="N2:P2"/>
    <mergeCell ref="Q2:R2"/>
    <mergeCell ref="A6:D6"/>
    <mergeCell ref="E6:F6"/>
    <mergeCell ref="G6:L6"/>
    <mergeCell ref="N6:S6"/>
    <mergeCell ref="G7:S7"/>
    <mergeCell ref="G8:S8"/>
    <mergeCell ref="B9:C9"/>
    <mergeCell ref="E9:F9"/>
    <mergeCell ref="G9:L9"/>
    <mergeCell ref="N9:S9"/>
    <mergeCell ref="A13:A16"/>
    <mergeCell ref="B13:C16"/>
    <mergeCell ref="F13:F16"/>
    <mergeCell ref="G13:G16"/>
    <mergeCell ref="H13:H16"/>
    <mergeCell ref="I13:I16"/>
    <mergeCell ref="J13:J16"/>
    <mergeCell ref="K13:K16"/>
    <mergeCell ref="L13:L16"/>
    <mergeCell ref="M13:M16"/>
    <mergeCell ref="D12:M12"/>
    <mergeCell ref="O12:S12"/>
    <mergeCell ref="J17:J25"/>
    <mergeCell ref="K17:K25"/>
    <mergeCell ref="F17:F25"/>
    <mergeCell ref="G17:G25"/>
    <mergeCell ref="L17:L25"/>
    <mergeCell ref="M17:M25"/>
    <mergeCell ref="E27:M28"/>
    <mergeCell ref="A17:A25"/>
    <mergeCell ref="D13:E16"/>
    <mergeCell ref="D17:E25"/>
    <mergeCell ref="B28:C28"/>
    <mergeCell ref="H31:J31"/>
    <mergeCell ref="B27:C27"/>
    <mergeCell ref="B17:C25"/>
    <mergeCell ref="H17:H25"/>
    <mergeCell ref="I17:I25"/>
    <mergeCell ref="O28:Q31"/>
    <mergeCell ref="R28:S31"/>
    <mergeCell ref="F29:G29"/>
    <mergeCell ref="H29:J29"/>
    <mergeCell ref="K29:M29"/>
    <mergeCell ref="F30:G30"/>
    <mergeCell ref="H30:J30"/>
    <mergeCell ref="K30:M30"/>
    <mergeCell ref="F31:G31"/>
    <mergeCell ref="K31:M31"/>
  </mergeCells>
  <printOptions/>
  <pageMargins left="0.1968503937007874" right="0.17" top="0.3937007874015748" bottom="0.3937007874015748" header="0.11811023622047245" footer="0.1181102362204724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showGridLines="0" zoomScalePageLayoutView="0" workbookViewId="0" topLeftCell="A1">
      <selection activeCell="F8" sqref="F8"/>
    </sheetView>
  </sheetViews>
  <sheetFormatPr defaultColWidth="11.421875" defaultRowHeight="12.75"/>
  <cols>
    <col min="1" max="1" width="17.7109375" style="0" customWidth="1"/>
    <col min="2" max="4" width="11.421875" style="0" customWidth="1"/>
    <col min="5" max="5" width="12.00390625" style="0" customWidth="1"/>
    <col min="6" max="6" width="12.28125" style="0" customWidth="1"/>
    <col min="7" max="7" width="11.421875" style="0" customWidth="1"/>
    <col min="8" max="8" width="15.140625" style="0" customWidth="1"/>
    <col min="9" max="9" width="2.28125" style="0" customWidth="1"/>
  </cols>
  <sheetData>
    <row r="1" ht="13.5" thickBot="1"/>
    <row r="2" spans="1:8" s="10" customFormat="1" ht="21">
      <c r="A2" s="41" t="s">
        <v>0</v>
      </c>
      <c r="B2" s="20"/>
      <c r="C2" s="20"/>
      <c r="D2" s="20"/>
      <c r="E2" s="20"/>
      <c r="F2" s="20"/>
      <c r="G2" s="21"/>
      <c r="H2" s="16"/>
    </row>
    <row r="3" spans="1:8" s="10" customFormat="1" ht="21.75" thickBot="1">
      <c r="A3" s="42" t="s">
        <v>30</v>
      </c>
      <c r="B3" s="40"/>
      <c r="C3" s="40"/>
      <c r="D3" s="22"/>
      <c r="E3" s="22"/>
      <c r="F3" s="22"/>
      <c r="G3" s="23"/>
      <c r="H3" s="16"/>
    </row>
    <row r="8" spans="1:7" ht="19.5">
      <c r="A8" s="25"/>
      <c r="B8" s="258" t="s">
        <v>83</v>
      </c>
      <c r="C8" s="24"/>
      <c r="D8" s="24"/>
      <c r="E8" s="24"/>
      <c r="F8" s="260">
        <f>'Formulaire Frais'!C7</f>
        <v>41275</v>
      </c>
      <c r="G8" s="24"/>
    </row>
    <row r="12" spans="1:8" ht="12.75">
      <c r="A12" s="122" t="s">
        <v>74</v>
      </c>
      <c r="B12" s="12"/>
      <c r="C12" s="12"/>
      <c r="D12" s="12"/>
      <c r="E12" s="12"/>
      <c r="F12" s="12"/>
      <c r="G12" s="13"/>
      <c r="H12" s="11"/>
    </row>
    <row r="13" spans="1:8" ht="12.75">
      <c r="A13" s="123" t="s">
        <v>75</v>
      </c>
      <c r="B13" s="14"/>
      <c r="C13" s="14"/>
      <c r="D13" s="14"/>
      <c r="E13" s="14"/>
      <c r="F13" s="14"/>
      <c r="G13" s="15"/>
      <c r="H13" s="11"/>
    </row>
    <row r="17" spans="1:3" ht="15.75">
      <c r="A17" s="33" t="s">
        <v>1</v>
      </c>
      <c r="B17" s="18" t="s">
        <v>2</v>
      </c>
      <c r="C17" s="9" t="s">
        <v>73</v>
      </c>
    </row>
    <row r="18" spans="2:7" ht="15.75">
      <c r="B18" s="18" t="s">
        <v>3</v>
      </c>
      <c r="C18" s="9" t="s">
        <v>72</v>
      </c>
      <c r="D18" s="4"/>
      <c r="E18" s="4"/>
      <c r="F18" s="4"/>
      <c r="G18" s="6"/>
    </row>
    <row r="19" spans="2:8" ht="15.75">
      <c r="B19" s="19" t="s">
        <v>4</v>
      </c>
      <c r="C19" s="8" t="s">
        <v>5</v>
      </c>
      <c r="D19" s="6"/>
      <c r="E19" s="26"/>
      <c r="G19" s="6"/>
      <c r="H19" s="7"/>
    </row>
    <row r="20" spans="2:8" ht="15.75">
      <c r="B20" s="19"/>
      <c r="D20" s="30" t="s">
        <v>61</v>
      </c>
      <c r="E20" s="28"/>
      <c r="F20" s="27"/>
      <c r="G20" s="6"/>
      <c r="H20" s="7"/>
    </row>
    <row r="21" spans="2:8" ht="15.75">
      <c r="B21" s="19"/>
      <c r="D21" s="30" t="s">
        <v>60</v>
      </c>
      <c r="E21" s="27"/>
      <c r="F21" s="106"/>
      <c r="G21" s="26"/>
      <c r="H21" s="7"/>
    </row>
    <row r="22" spans="2:8" ht="11.25" customHeight="1">
      <c r="B22" s="19"/>
      <c r="D22" s="31"/>
      <c r="E22" s="32"/>
      <c r="F22" s="32"/>
      <c r="G22" s="6"/>
      <c r="H22" s="7"/>
    </row>
    <row r="23" spans="2:8" ht="18" customHeight="1">
      <c r="B23" s="107" t="s">
        <v>41</v>
      </c>
      <c r="C23" s="8" t="s">
        <v>42</v>
      </c>
      <c r="D23" s="108"/>
      <c r="E23" s="109"/>
      <c r="F23" s="109"/>
      <c r="G23" s="6"/>
      <c r="H23" s="7"/>
    </row>
    <row r="24" spans="2:8" ht="18" customHeight="1">
      <c r="B24" s="107"/>
      <c r="C24" s="8" t="s">
        <v>43</v>
      </c>
      <c r="D24" s="108"/>
      <c r="E24" s="109"/>
      <c r="F24" s="109"/>
      <c r="G24" s="6"/>
      <c r="H24" s="7"/>
    </row>
    <row r="25" spans="2:8" ht="15.75">
      <c r="B25" s="256" t="s">
        <v>64</v>
      </c>
      <c r="C25" s="257"/>
      <c r="D25" s="257"/>
      <c r="E25" s="257"/>
      <c r="F25" s="257"/>
      <c r="G25" s="257"/>
      <c r="H25" s="257"/>
    </row>
    <row r="26" spans="2:8" ht="15.75">
      <c r="B26" s="110" t="s">
        <v>65</v>
      </c>
      <c r="C26" s="111"/>
      <c r="D26" s="111"/>
      <c r="E26" s="111"/>
      <c r="F26" s="111"/>
      <c r="G26" s="111"/>
      <c r="H26" s="111"/>
    </row>
    <row r="27" ht="15.75">
      <c r="A27" s="110"/>
    </row>
    <row r="28" spans="1:6" ht="15.75">
      <c r="A28" s="33" t="s">
        <v>6</v>
      </c>
      <c r="B28" s="53"/>
      <c r="C28" s="4"/>
      <c r="D28" s="4"/>
      <c r="E28" s="4"/>
      <c r="F28" s="4"/>
    </row>
    <row r="29" spans="1:7" ht="15.75">
      <c r="A29" s="54" t="s">
        <v>68</v>
      </c>
      <c r="C29" s="4"/>
      <c r="D29" s="4"/>
      <c r="E29" s="4"/>
      <c r="F29" s="4"/>
      <c r="G29" s="4"/>
    </row>
    <row r="30" spans="1:7" ht="15.75">
      <c r="A30" s="54" t="s">
        <v>69</v>
      </c>
      <c r="C30" s="51"/>
      <c r="D30" s="4"/>
      <c r="E30" s="4"/>
      <c r="F30" s="4"/>
      <c r="G30" s="4"/>
    </row>
    <row r="31" spans="1:7" ht="15.75">
      <c r="A31" s="121" t="s">
        <v>71</v>
      </c>
      <c r="B31" s="11"/>
      <c r="C31" s="4"/>
      <c r="D31" s="4"/>
      <c r="E31" s="4"/>
      <c r="F31" s="4"/>
      <c r="G31" s="4"/>
    </row>
    <row r="33" spans="1:7" ht="15.75">
      <c r="A33" s="34" t="s">
        <v>7</v>
      </c>
      <c r="B33" s="34"/>
      <c r="C33" s="4"/>
      <c r="D33" s="4"/>
      <c r="E33" s="4"/>
      <c r="F33" s="4"/>
      <c r="G33" s="4"/>
    </row>
    <row r="34" spans="1:7" ht="15.75">
      <c r="A34" s="54" t="s">
        <v>68</v>
      </c>
      <c r="C34" s="4"/>
      <c r="D34" s="4"/>
      <c r="E34" s="4"/>
      <c r="F34" s="4"/>
      <c r="G34" s="4"/>
    </row>
    <row r="35" spans="1:7" ht="15.75">
      <c r="A35" s="54" t="s">
        <v>67</v>
      </c>
      <c r="C35" s="51"/>
      <c r="D35" s="4"/>
      <c r="E35" s="4"/>
      <c r="F35" s="4"/>
      <c r="G35" s="4"/>
    </row>
    <row r="36" spans="1:7" ht="15.75">
      <c r="A36" s="53" t="s">
        <v>70</v>
      </c>
      <c r="C36" s="4"/>
      <c r="D36" s="4"/>
      <c r="E36" s="4"/>
      <c r="F36" s="4"/>
      <c r="G36" s="4"/>
    </row>
    <row r="39" spans="1:8" s="10" customFormat="1" ht="21">
      <c r="A39" s="113" t="s">
        <v>38</v>
      </c>
      <c r="B39" s="114"/>
      <c r="C39" s="114"/>
      <c r="D39" s="114"/>
      <c r="E39" s="114"/>
      <c r="F39" s="115"/>
      <c r="G39" s="116"/>
      <c r="H39" s="17"/>
    </row>
    <row r="40" spans="1:8" s="10" customFormat="1" ht="21">
      <c r="A40" s="117" t="s">
        <v>8</v>
      </c>
      <c r="B40" s="118"/>
      <c r="C40" s="118"/>
      <c r="D40" s="118"/>
      <c r="E40" s="118"/>
      <c r="F40" s="119"/>
      <c r="G40" s="120"/>
      <c r="H40" s="17"/>
    </row>
    <row r="41" ht="15.75">
      <c r="A41" s="4"/>
    </row>
    <row r="42" spans="1:6" ht="12.75">
      <c r="A42" s="112" t="s">
        <v>66</v>
      </c>
      <c r="C42" s="29"/>
      <c r="D42" s="29"/>
      <c r="E42" s="29"/>
      <c r="F42" s="29"/>
    </row>
    <row r="44" spans="2:7" ht="15.75">
      <c r="B44" s="35" t="s">
        <v>9</v>
      </c>
      <c r="C44" s="4"/>
      <c r="D44" s="4"/>
      <c r="E44" s="3" t="s">
        <v>10</v>
      </c>
      <c r="G44" s="4"/>
    </row>
    <row r="45" spans="1:7" ht="16.5">
      <c r="A45" s="36"/>
      <c r="B45" s="37" t="s">
        <v>63</v>
      </c>
      <c r="C45" s="38"/>
      <c r="D45" s="38"/>
      <c r="E45" s="39" t="s">
        <v>62</v>
      </c>
      <c r="G45" s="4"/>
    </row>
    <row r="96" ht="33" customHeight="1"/>
  </sheetData>
  <sheetProtection/>
  <mergeCells count="1">
    <mergeCell ref="B25:H25"/>
  </mergeCells>
  <printOptions/>
  <pageMargins left="0.4330708661417323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</row>
    <row r="2" spans="1:7" ht="12.75">
      <c r="A2" t="s">
        <v>53</v>
      </c>
      <c r="B2" t="s">
        <v>54</v>
      </c>
      <c r="C2" t="s">
        <v>55</v>
      </c>
      <c r="D2" t="s">
        <v>56</v>
      </c>
      <c r="E2" t="s">
        <v>57</v>
      </c>
      <c r="F2">
        <v>22</v>
      </c>
      <c r="G2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de Frais</dc:title>
  <dc:subject/>
  <dc:creator>Jerome YVERNAULT</dc:creator>
  <cp:keywords/>
  <dc:description>Protection de la feuille</dc:description>
  <cp:lastModifiedBy>Jerome YVERNAULT</cp:lastModifiedBy>
  <cp:lastPrinted>2011-06-21T07:17:01Z</cp:lastPrinted>
  <dcterms:created xsi:type="dcterms:W3CDTF">2001-11-22T14:34:21Z</dcterms:created>
  <dcterms:modified xsi:type="dcterms:W3CDTF">2013-02-06T08:47:48Z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-1000197725</vt:i4>
  </property>
  <property fmtid="{D5CDD505-2E9C-101B-9397-08002B2CF9AE}" pid="3" name="_NewReviewCycle">
    <vt:lpwstr/>
  </property>
  <property fmtid="{D5CDD505-2E9C-101B-9397-08002B2CF9AE}" pid="4" name="_EmailSubject">
    <vt:lpwstr>Ndf EL</vt:lpwstr>
  </property>
  <property fmtid="{D5CDD505-2E9C-101B-9397-08002B2CF9AE}" pid="5" name="_AuthorEmail">
    <vt:lpwstr>eric.laboure@st.com</vt:lpwstr>
  </property>
  <property fmtid="{D5CDD505-2E9C-101B-9397-08002B2CF9AE}" pid="6" name="_AuthorEmailDisplayName">
    <vt:lpwstr>Eric LABOURE</vt:lpwstr>
  </property>
  <property fmtid="{D5CDD505-2E9C-101B-9397-08002B2CF9AE}" pid="7" name="_ReviewingToolsShownOnce">
    <vt:lpwstr/>
  </property>
</Properties>
</file>